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19"/>
  <workbookPr codeName="ЭтаКнига" defaultThemeVersion="124226"/>
  <xr:revisionPtr revIDLastSave="0" documentId="8_{954E91FC-E7BD-405F-8CFB-7D1F817103BA}" xr6:coauthVersionLast="47" xr6:coauthVersionMax="47" xr10:uidLastSave="{00000000-0000-0000-0000-000000000000}"/>
  <bookViews>
    <workbookView xWindow="0" yWindow="0" windowWidth="23256" windowHeight="11832" xr2:uid="{00000000-000D-0000-FFFF-FFFF00000000}"/>
  </bookViews>
  <sheets>
    <sheet name="Отчет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32" i="1" l="1"/>
  <c r="S33" i="1"/>
  <c r="S34" i="1"/>
  <c r="S35" i="1"/>
  <c r="S36" i="1"/>
  <c r="S37" i="1"/>
  <c r="S30" i="1"/>
  <c r="S31" i="1"/>
  <c r="S18" i="1"/>
  <c r="S19" i="1"/>
  <c r="S20" i="1"/>
  <c r="S21" i="1"/>
  <c r="S22" i="1"/>
  <c r="S23" i="1"/>
  <c r="S24" i="1"/>
  <c r="S25" i="1"/>
  <c r="S26" i="1"/>
  <c r="S27" i="1"/>
  <c r="S28" i="1"/>
  <c r="S29" i="1"/>
  <c r="U20" i="1" l="1"/>
  <c r="S16" i="1"/>
  <c r="U16" i="1" s="1"/>
  <c r="S9" i="1"/>
  <c r="U9" i="1" s="1"/>
  <c r="S5" i="1"/>
  <c r="U5" i="1" s="1"/>
  <c r="S4" i="1"/>
  <c r="U4" i="1" s="1"/>
  <c r="S7" i="1"/>
  <c r="U7" i="1" s="1"/>
  <c r="S6" i="1"/>
  <c r="S8" i="1"/>
  <c r="U8" i="1" s="1"/>
  <c r="S10" i="1"/>
  <c r="U10" i="1" s="1"/>
  <c r="S11" i="1"/>
  <c r="U11" i="1" s="1"/>
  <c r="S12" i="1"/>
  <c r="U12" i="1" s="1"/>
  <c r="S13" i="1"/>
  <c r="U13" i="1" s="1"/>
  <c r="S14" i="1"/>
  <c r="U14" i="1" s="1"/>
  <c r="S15" i="1"/>
  <c r="U15" i="1" s="1"/>
  <c r="S17" i="1"/>
  <c r="U17" i="1" s="1"/>
  <c r="U18" i="1"/>
  <c r="U19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6" i="1" l="1"/>
</calcChain>
</file>

<file path=xl/sharedStrings.xml><?xml version="1.0" encoding="utf-8"?>
<sst xmlns="http://schemas.openxmlformats.org/spreadsheetml/2006/main" count="202" uniqueCount="72">
  <si>
    <t>Показатель, характеризущий содержание государственной услуги</t>
  </si>
  <si>
    <t>Показатель, характеризущий условия (форму) оказания государственной услуги</t>
  </si>
  <si>
    <t>Количество студентов, получающих образовательные услуги за счет областного бюджета, на первое число каждого месяца 2019 года, чел</t>
  </si>
  <si>
    <t>Значение показателя объема государственной услуги</t>
  </si>
  <si>
    <t>Отклонения показателей</t>
  </si>
  <si>
    <t>Содержание (показатель 1)</t>
  </si>
  <si>
    <t>Профессии и укрупненные группы</t>
  </si>
  <si>
    <t>Уровень образования, необходимый для приема на обучение</t>
  </si>
  <si>
    <t>Условия (формы) оказания (показатель 1)</t>
  </si>
  <si>
    <t>Условия (формы) оказания (показатель 2)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</si>
  <si>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</si>
  <si>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</si>
  <si>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</si>
  <si>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</si>
  <si>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</si>
  <si>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</si>
  <si>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</si>
  <si>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</si>
  <si>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</si>
  <si>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</si>
  <si>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</si>
  <si>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</si>
  <si>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Утверждено в ГЗ</t>
  </si>
  <si>
    <t>исполнено на отчетную дату</t>
  </si>
  <si>
    <t>Допустимое отклонение (%)</t>
  </si>
  <si>
    <t>Отклонение, превышающее допустимое (возможное) значение (%)</t>
  </si>
  <si>
    <t>Причина отклонения</t>
  </si>
  <si>
    <t>001 не указано</t>
  </si>
  <si>
    <t xml:space="preserve">28.006.0 Заключение договоров найма специализированного жилого помещения </t>
  </si>
  <si>
    <t>-</t>
  </si>
  <si>
    <t>базовый</t>
  </si>
  <si>
    <t>004 обучающиеся с ограниченными возможностями здоровья (ОВЗ)</t>
  </si>
  <si>
    <t>004 адаптированная программа</t>
  </si>
  <si>
    <t>01 Очная</t>
  </si>
  <si>
    <t>010 Не указано</t>
  </si>
  <si>
    <t>022 09.02.03 Программирование в компьютерных системах</t>
  </si>
  <si>
    <t>001 Основное общее образование</t>
  </si>
  <si>
    <t>285 09.02.07 Информационные системы и программирование</t>
  </si>
  <si>
    <t>030 11.02.01 Радиоаппаратостроение</t>
  </si>
  <si>
    <t>064 13.02.11 Техническая эксплуатация и обслуживание электрического и электромеханического оборудования (по отраслям)</t>
  </si>
  <si>
    <t>077 15.02.08 Технология машиностроения</t>
  </si>
  <si>
    <t>002 Среднее общее образование</t>
  </si>
  <si>
    <t>17 Заочная</t>
  </si>
  <si>
    <t>078 15.02.09 Аддитивные технологии</t>
  </si>
  <si>
    <t>297 15.02.15 Технология металлообрабатывающего производства</t>
  </si>
  <si>
    <t>128 22.02.02 Металлургия цветных металлов</t>
  </si>
  <si>
    <t>132 22.02.06 Сварочное производство</t>
  </si>
  <si>
    <t>135 23.02.01 Организация перевозок и управление на транспорте ( по видам)</t>
  </si>
  <si>
    <t>136 23.02.02 Автомобиле- и тракторостроение</t>
  </si>
  <si>
    <t>137 23.02.03 Техническое обслуживание и ремонт автомобильного транспорта</t>
  </si>
  <si>
    <t>207 38.02.01 Экономика и бухгалтерский учет (по отраслям)</t>
  </si>
  <si>
    <t>3 студента, планируемые к выпуску,  находятся в академическом отпуске</t>
  </si>
  <si>
    <t>209 38.02.03 Операционная деятельность в логистике</t>
  </si>
  <si>
    <t>218 40.02.01 Право и организация социального обеспечения</t>
  </si>
  <si>
    <t>Студентка, планируемая к выпуску, находилась в академическом отпуске и перевелась на ЗФО в сентябре 2019 г.</t>
  </si>
  <si>
    <t>226 43.02.02 Парикмахерское искусство</t>
  </si>
  <si>
    <t>235 43.02.11 Гостиничный сервис</t>
  </si>
  <si>
    <t>309 43.02.13 Технология парикмахерского искусства</t>
  </si>
  <si>
    <t>310 43.02.14 Гостиничное дело</t>
  </si>
  <si>
    <t>011 08.01.08 Мастер отделочных строительных работ</t>
  </si>
  <si>
    <t>064 13.01.10 Электромонтер по ремонту и обслуживанию электрооборудования (по отраслям)</t>
  </si>
  <si>
    <t>Студент, планируемый к выпуску в июне, оформил академический отпуск по 30.08.2019,  и отчислился в 01.09.2019</t>
  </si>
  <si>
    <t>074 15.01.05 Сварщик (ручной и частично механизированной сварки (наплавки)</t>
  </si>
  <si>
    <t>094 15.01.25 Станочник (металлообработка)</t>
  </si>
  <si>
    <t>327 15.01.32 Оператор станков с программным управлением</t>
  </si>
  <si>
    <t>150 19.01.17 Повар, кондитер</t>
  </si>
  <si>
    <t>2 студентки находятся  в отпуске по уходу за ребенком до 3 -х лет</t>
  </si>
  <si>
    <t>189 23.01.08 Слесарь по ремонту строительных машин</t>
  </si>
  <si>
    <t>289 43.01.02 Парикмахер</t>
  </si>
  <si>
    <t>5 студенток находятся в академическом отпуске</t>
  </si>
  <si>
    <t>334 43.01.09 Повар, кондитер</t>
  </si>
  <si>
    <t>135 19.01.02 Лаборант-аналитик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</si>
</sst>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5">
    <font>
      <sz val="10"/>
      <name val="Arial"/>
    </font>
    <font>
      <b/>
      <sz val="8"/>
      <name val="Arial"/>
    </font>
    <font>
      <sz val="8"/>
      <name val="Arial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6" xfId="0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top" wrapText="1"/>
    </xf>
    <xf numFmtId="3" fontId="2" fillId="2" borderId="3" xfId="0" applyNumberFormat="1" applyFont="1" applyFill="1" applyBorder="1" applyAlignment="1" applyProtection="1">
      <alignment horizontal="left" vertical="top"/>
      <protection locked="0"/>
    </xf>
    <xf numFmtId="164" fontId="2" fillId="3" borderId="3" xfId="0" applyNumberFormat="1" applyFont="1" applyFill="1" applyBorder="1" applyAlignment="1">
      <alignment horizontal="left" vertical="top"/>
    </xf>
    <xf numFmtId="164" fontId="2" fillId="0" borderId="3" xfId="0" applyNumberFormat="1" applyFont="1" applyBorder="1" applyAlignment="1">
      <alignment horizontal="left" vertical="top"/>
    </xf>
    <xf numFmtId="3" fontId="2" fillId="0" borderId="3" xfId="0" applyNumberFormat="1" applyFont="1" applyBorder="1" applyAlignment="1">
      <alignment horizontal="left" vertical="top"/>
    </xf>
    <xf numFmtId="3" fontId="1" fillId="0" borderId="6" xfId="0" applyNumberFormat="1" applyFont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left" vertical="top" wrapText="1"/>
      <protection locked="0"/>
    </xf>
    <xf numFmtId="4" fontId="2" fillId="0" borderId="3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 wrapText="1"/>
    </xf>
    <xf numFmtId="3" fontId="2" fillId="2" borderId="4" xfId="0" applyNumberFormat="1" applyFont="1" applyFill="1" applyBorder="1" applyAlignment="1" applyProtection="1">
      <alignment horizontal="left" vertical="top"/>
      <protection locked="0"/>
    </xf>
    <xf numFmtId="164" fontId="2" fillId="3" borderId="4" xfId="0" applyNumberFormat="1" applyFont="1" applyFill="1" applyBorder="1" applyAlignment="1">
      <alignment horizontal="left" vertical="top"/>
    </xf>
    <xf numFmtId="164" fontId="2" fillId="0" borderId="4" xfId="0" applyNumberFormat="1" applyFont="1" applyBorder="1" applyAlignment="1">
      <alignment horizontal="left" vertical="top"/>
    </xf>
    <xf numFmtId="3" fontId="2" fillId="0" borderId="4" xfId="0" applyNumberFormat="1" applyFont="1" applyBorder="1" applyAlignment="1">
      <alignment horizontal="left" vertical="top"/>
    </xf>
    <xf numFmtId="4" fontId="2" fillId="0" borderId="4" xfId="0" applyNumberFormat="1" applyFont="1" applyBorder="1" applyAlignment="1">
      <alignment horizontal="left" vertical="top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4" fillId="0" borderId="0" xfId="0" applyFont="1"/>
    <xf numFmtId="3" fontId="3" fillId="4" borderId="4" xfId="0" applyNumberFormat="1" applyFont="1" applyFill="1" applyBorder="1" applyAlignment="1">
      <alignment vertical="top" wrapText="1"/>
    </xf>
    <xf numFmtId="3" fontId="3" fillId="0" borderId="4" xfId="0" applyNumberFormat="1" applyFont="1" applyBorder="1" applyAlignment="1">
      <alignment vertical="top" wrapText="1"/>
    </xf>
    <xf numFmtId="0" fontId="3" fillId="4" borderId="4" xfId="0" applyFont="1" applyFill="1" applyBorder="1" applyAlignment="1">
      <alignment vertical="top" wrapText="1"/>
    </xf>
    <xf numFmtId="3" fontId="2" fillId="0" borderId="4" xfId="0" applyNumberFormat="1" applyFont="1" applyFill="1" applyBorder="1" applyAlignment="1">
      <alignment horizontal="left" vertical="top"/>
    </xf>
    <xf numFmtId="4" fontId="2" fillId="0" borderId="4" xfId="0" applyNumberFormat="1" applyFont="1" applyFill="1" applyBorder="1" applyAlignment="1">
      <alignment horizontal="left" vertical="top"/>
    </xf>
    <xf numFmtId="0" fontId="2" fillId="0" borderId="4" xfId="0" applyFont="1" applyFill="1" applyBorder="1" applyAlignment="1">
      <alignment horizontal="left" vertical="top" wrapText="1"/>
    </xf>
    <xf numFmtId="0" fontId="2" fillId="5" borderId="4" xfId="0" applyFont="1" applyFill="1" applyBorder="1" applyAlignment="1">
      <alignment horizontal="left" vertical="top" wrapText="1"/>
    </xf>
    <xf numFmtId="3" fontId="2" fillId="5" borderId="4" xfId="0" applyNumberFormat="1" applyFont="1" applyFill="1" applyBorder="1" applyAlignment="1" applyProtection="1">
      <alignment horizontal="left" vertical="top"/>
      <protection locked="0"/>
    </xf>
    <xf numFmtId="164" fontId="2" fillId="5" borderId="4" xfId="0" applyNumberFormat="1" applyFont="1" applyFill="1" applyBorder="1" applyAlignment="1">
      <alignment horizontal="left" vertical="top"/>
    </xf>
    <xf numFmtId="164" fontId="3" fillId="4" borderId="4" xfId="0" applyNumberFormat="1" applyFont="1" applyFill="1" applyBorder="1" applyAlignment="1">
      <alignment horizontal="left" vertical="top"/>
    </xf>
    <xf numFmtId="3" fontId="3" fillId="0" borderId="4" xfId="0" applyNumberFormat="1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2" borderId="6" xfId="0" applyFont="1" applyFill="1" applyBorder="1" applyAlignment="1" applyProtection="1">
      <alignment horizontal="left" vertical="top" wrapText="1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Border="1" applyAlignment="1"/>
    <xf numFmtId="0" fontId="0" fillId="0" borderId="2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457200</xdr:colOff>
      <xdr:row>32</xdr:row>
      <xdr:rowOff>38100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457200</xdr:colOff>
      <xdr:row>32</xdr:row>
      <xdr:rowOff>38100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457200</xdr:colOff>
      <xdr:row>32</xdr:row>
      <xdr:rowOff>38100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8763000" cy="9525000"/>
        </a:xfrm>
        <a:custGeom>
          <a:avLst/>
          <a:gdLst/>
          <a:ahLst/>
          <a:cxn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457200</xdr:colOff>
      <xdr:row>32</xdr:row>
      <xdr:rowOff>28575</xdr:rowOff>
    </xdr:to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8763000" cy="10610850"/>
        </a:xfrm>
        <a:custGeom>
          <a:avLst/>
          <a:gdLst/>
          <a:ahLst/>
          <a:cxn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457200</xdr:colOff>
      <xdr:row>32</xdr:row>
      <xdr:rowOff>28575</xdr:rowOff>
    </xdr:to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8763000" cy="10610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457200</xdr:colOff>
      <xdr:row>32</xdr:row>
      <xdr:rowOff>28575</xdr:rowOff>
    </xdr:to>
    <xdr:sp macro="" textlink="">
      <xdr:nvSpPr>
        <xdr:cNvPr id="6" name="AutoShape 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8763000" cy="10610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2.bin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5" Type="http://schemas.openxmlformats.org/officeDocument/2006/relationships/drawing" Target="../drawings/drawing1.xml"/><Relationship Id="rId4" Type="http://schemas.openxmlformats.org/officeDocument/2006/relationships/customProperty" Target="../customProperty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V38"/>
  <sheetViews>
    <sheetView tabSelected="1" topLeftCell="C1" workbookViewId="0">
      <selection activeCell="V28" sqref="V28"/>
    </sheetView>
  </sheetViews>
  <sheetFormatPr defaultColWidth="9.140625" defaultRowHeight="13.15"/>
  <cols>
    <col min="1" max="1" width="14.7109375" customWidth="1"/>
    <col min="2" max="2" width="35.7109375" customWidth="1"/>
    <col min="3" max="3" width="24.7109375" customWidth="1"/>
    <col min="4" max="5" width="17.7109375" customWidth="1"/>
    <col min="6" max="17" width="7" customWidth="1"/>
    <col min="18" max="21" width="12.7109375" customWidth="1"/>
    <col min="22" max="22" width="50.7109375" customWidth="1"/>
  </cols>
  <sheetData>
    <row r="1" spans="1:22" ht="46.5" customHeight="1">
      <c r="A1" s="33" t="s">
        <v>0</v>
      </c>
      <c r="B1" s="34"/>
      <c r="C1" s="34"/>
      <c r="D1" s="33" t="s">
        <v>1</v>
      </c>
      <c r="E1" s="34"/>
      <c r="F1" s="33" t="s">
        <v>2</v>
      </c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3" t="s">
        <v>3</v>
      </c>
      <c r="S1" s="34"/>
      <c r="T1" s="33" t="s">
        <v>4</v>
      </c>
      <c r="U1" s="34"/>
      <c r="V1" s="35"/>
    </row>
    <row r="2" spans="1:22" ht="57.95" customHeight="1">
      <c r="A2" s="32" t="s">
        <v>5</v>
      </c>
      <c r="B2" s="32" t="s">
        <v>6</v>
      </c>
      <c r="C2" s="32" t="s">
        <v>7</v>
      </c>
      <c r="D2" s="32" t="s">
        <v>8</v>
      </c>
      <c r="E2" s="32" t="s">
        <v>9</v>
      </c>
      <c r="F2" s="32" t="s">
        <v>10</v>
      </c>
      <c r="G2" s="32" t="s">
        <v>11</v>
      </c>
      <c r="H2" s="32" t="s">
        <v>12</v>
      </c>
      <c r="I2" s="32" t="s">
        <v>13</v>
      </c>
      <c r="J2" s="32" t="s">
        <v>14</v>
      </c>
      <c r="K2" s="32" t="s">
        <v>15</v>
      </c>
      <c r="L2" s="32" t="s">
        <v>16</v>
      </c>
      <c r="M2" s="32" t="s">
        <v>17</v>
      </c>
      <c r="N2" s="32" t="s">
        <v>18</v>
      </c>
      <c r="O2" s="32" t="s">
        <v>19</v>
      </c>
      <c r="P2" s="32" t="s">
        <v>20</v>
      </c>
      <c r="Q2" s="32" t="s">
        <v>21</v>
      </c>
      <c r="R2" s="32" t="s">
        <v>22</v>
      </c>
      <c r="S2" s="32" t="s">
        <v>23</v>
      </c>
      <c r="T2" s="32" t="s">
        <v>24</v>
      </c>
      <c r="U2" s="32" t="s">
        <v>25</v>
      </c>
      <c r="V2" s="1" t="s">
        <v>26</v>
      </c>
    </row>
    <row r="3" spans="1:22" ht="12.75" customHeight="1">
      <c r="A3" s="2">
        <v>1</v>
      </c>
      <c r="B3" s="2">
        <v>2</v>
      </c>
      <c r="C3" s="2">
        <v>3</v>
      </c>
      <c r="D3" s="2">
        <v>4</v>
      </c>
      <c r="E3" s="2">
        <v>5</v>
      </c>
      <c r="F3" s="2">
        <v>6</v>
      </c>
      <c r="G3" s="2">
        <v>7</v>
      </c>
      <c r="H3" s="2">
        <v>8</v>
      </c>
      <c r="I3" s="2">
        <v>9</v>
      </c>
      <c r="J3" s="2">
        <v>10</v>
      </c>
      <c r="K3" s="2">
        <v>11</v>
      </c>
      <c r="L3" s="2">
        <v>12</v>
      </c>
      <c r="M3" s="2">
        <v>13</v>
      </c>
      <c r="N3" s="2">
        <v>14</v>
      </c>
      <c r="O3" s="2">
        <v>15</v>
      </c>
      <c r="P3" s="2">
        <v>16</v>
      </c>
      <c r="Q3" s="2">
        <v>17</v>
      </c>
      <c r="R3" s="2">
        <v>18</v>
      </c>
      <c r="S3" s="2">
        <v>19</v>
      </c>
      <c r="T3" s="2">
        <v>20</v>
      </c>
      <c r="U3" s="2">
        <v>21</v>
      </c>
      <c r="V3" s="8">
        <v>22</v>
      </c>
    </row>
    <row r="4" spans="1:22" s="18" customFormat="1" ht="29.25" customHeight="1">
      <c r="A4" s="20" t="s">
        <v>27</v>
      </c>
      <c r="B4" s="19" t="s">
        <v>28</v>
      </c>
      <c r="C4" s="19" t="s">
        <v>27</v>
      </c>
      <c r="D4" s="19" t="s">
        <v>29</v>
      </c>
      <c r="E4" s="21" t="s">
        <v>30</v>
      </c>
      <c r="F4" s="19">
        <v>228</v>
      </c>
      <c r="G4" s="19">
        <v>228</v>
      </c>
      <c r="H4" s="19">
        <v>228</v>
      </c>
      <c r="I4" s="19">
        <v>228</v>
      </c>
      <c r="J4" s="19">
        <v>228</v>
      </c>
      <c r="K4" s="19">
        <v>228</v>
      </c>
      <c r="L4" s="19">
        <v>180</v>
      </c>
      <c r="M4" s="19">
        <v>180</v>
      </c>
      <c r="N4" s="19">
        <v>228</v>
      </c>
      <c r="O4" s="19">
        <v>228</v>
      </c>
      <c r="P4" s="19">
        <v>228</v>
      </c>
      <c r="Q4" s="19">
        <v>228</v>
      </c>
      <c r="R4" s="19">
        <v>1320</v>
      </c>
      <c r="S4" s="28">
        <f>ROUND(SUM(F4,G4,H4,I4,J4,K4,L4,M4,N4,O4,P4,Q4)/12,1)*6</f>
        <v>1320</v>
      </c>
      <c r="T4" s="29">
        <v>5</v>
      </c>
      <c r="U4" s="16" t="str">
        <f t="shared" ref="U4:U25" si="0">IF(ABS(ROUND(((S4-R4)/R4*100),2))&gt;T4,ROUND(((S4-R4)/R4*100),2),"")</f>
        <v/>
      </c>
      <c r="V4" s="17"/>
    </row>
    <row r="5" spans="1:22" s="18" customFormat="1" ht="45.75" customHeight="1">
      <c r="A5" s="24" t="s">
        <v>31</v>
      </c>
      <c r="B5" s="25"/>
      <c r="C5" s="25" t="s">
        <v>32</v>
      </c>
      <c r="D5" s="25" t="s">
        <v>33</v>
      </c>
      <c r="E5" s="25" t="s">
        <v>30</v>
      </c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7"/>
      <c r="S5" s="27">
        <f>ROUND(SUM(F5,G5,H5,I5,J5,K5,L5,M5,N5,O5,P5,Q5)/12,1)*1479</f>
        <v>0</v>
      </c>
      <c r="T5" s="22">
        <v>5</v>
      </c>
      <c r="U5" s="23" t="e">
        <f>IF(ABS(ROUND(((S5-R5)/R5*100),2))&gt;T5,ROUND(((S5-R5)/R5*100),2),"")</f>
        <v>#DIV/0!</v>
      </c>
      <c r="V5" s="17"/>
    </row>
    <row r="6" spans="1:22" ht="22.5" customHeight="1">
      <c r="A6" s="11" t="s">
        <v>34</v>
      </c>
      <c r="B6" s="30" t="s">
        <v>35</v>
      </c>
      <c r="C6" s="30" t="s">
        <v>36</v>
      </c>
      <c r="D6" s="30" t="s">
        <v>33</v>
      </c>
      <c r="E6" s="30" t="s">
        <v>30</v>
      </c>
      <c r="F6" s="12">
        <v>98</v>
      </c>
      <c r="G6" s="12">
        <v>98</v>
      </c>
      <c r="H6" s="12">
        <v>98</v>
      </c>
      <c r="I6" s="12">
        <v>98</v>
      </c>
      <c r="J6" s="12">
        <v>98</v>
      </c>
      <c r="K6" s="12">
        <v>98</v>
      </c>
      <c r="L6" s="12">
        <v>76</v>
      </c>
      <c r="M6" s="12">
        <v>75</v>
      </c>
      <c r="N6" s="12">
        <v>97</v>
      </c>
      <c r="O6" s="12">
        <v>97</v>
      </c>
      <c r="P6" s="12">
        <v>97</v>
      </c>
      <c r="Q6" s="12">
        <v>97</v>
      </c>
      <c r="R6" s="13">
        <v>89.8</v>
      </c>
      <c r="S6" s="14">
        <f t="shared" ref="S6:S37" si="1">ROUND(SUM(F6,G6,H6,I6,J6,K6,L6,M6,N6,O6,P6,Q6)/12,1)</f>
        <v>93.9</v>
      </c>
      <c r="T6" s="15">
        <v>5</v>
      </c>
      <c r="U6" s="16" t="str">
        <f t="shared" si="0"/>
        <v/>
      </c>
      <c r="V6" s="17"/>
    </row>
    <row r="7" spans="1:22" ht="22.5" customHeight="1">
      <c r="A7" s="11" t="s">
        <v>34</v>
      </c>
      <c r="B7" s="30" t="s">
        <v>37</v>
      </c>
      <c r="C7" s="30" t="s">
        <v>36</v>
      </c>
      <c r="D7" s="30" t="s">
        <v>33</v>
      </c>
      <c r="E7" s="30" t="s">
        <v>30</v>
      </c>
      <c r="F7" s="12">
        <v>25</v>
      </c>
      <c r="G7" s="12">
        <v>25</v>
      </c>
      <c r="H7" s="12">
        <v>25</v>
      </c>
      <c r="I7" s="12">
        <v>25</v>
      </c>
      <c r="J7" s="12">
        <v>25</v>
      </c>
      <c r="K7" s="12">
        <v>25</v>
      </c>
      <c r="L7" s="12">
        <v>25</v>
      </c>
      <c r="M7" s="12">
        <v>25</v>
      </c>
      <c r="N7" s="12">
        <v>50</v>
      </c>
      <c r="O7" s="12">
        <v>50</v>
      </c>
      <c r="P7" s="12">
        <v>50</v>
      </c>
      <c r="Q7" s="12">
        <v>50</v>
      </c>
      <c r="R7" s="13">
        <v>33.299999999999997</v>
      </c>
      <c r="S7" s="14">
        <f>ROUND(SUM(F7,G7,H7,I7,J7,K7,L7,M7,N7,O7,P7,Q7)/12,1)</f>
        <v>33.299999999999997</v>
      </c>
      <c r="T7" s="15">
        <v>5</v>
      </c>
      <c r="U7" s="16" t="str">
        <f t="shared" si="0"/>
        <v/>
      </c>
      <c r="V7" s="17"/>
    </row>
    <row r="8" spans="1:22" ht="33.75" customHeight="1">
      <c r="A8" s="11" t="s">
        <v>34</v>
      </c>
      <c r="B8" s="30" t="s">
        <v>38</v>
      </c>
      <c r="C8" s="30" t="s">
        <v>36</v>
      </c>
      <c r="D8" s="30" t="s">
        <v>33</v>
      </c>
      <c r="E8" s="30" t="s">
        <v>30</v>
      </c>
      <c r="F8" s="12">
        <v>63</v>
      </c>
      <c r="G8" s="12">
        <v>63</v>
      </c>
      <c r="H8" s="12">
        <v>63</v>
      </c>
      <c r="I8" s="12">
        <v>64</v>
      </c>
      <c r="J8" s="12">
        <v>64</v>
      </c>
      <c r="K8" s="12">
        <v>63</v>
      </c>
      <c r="L8" s="12">
        <v>62</v>
      </c>
      <c r="M8" s="12">
        <v>61</v>
      </c>
      <c r="N8" s="12">
        <v>85</v>
      </c>
      <c r="O8" s="12">
        <v>85</v>
      </c>
      <c r="P8" s="12">
        <v>85</v>
      </c>
      <c r="Q8" s="12">
        <v>77</v>
      </c>
      <c r="R8" s="13">
        <v>69.3</v>
      </c>
      <c r="S8" s="14">
        <f t="shared" si="1"/>
        <v>69.599999999999994</v>
      </c>
      <c r="T8" s="15">
        <v>5</v>
      </c>
      <c r="U8" s="16" t="str">
        <f t="shared" si="0"/>
        <v/>
      </c>
      <c r="V8" s="17"/>
    </row>
    <row r="9" spans="1:22" ht="33.75" customHeight="1">
      <c r="A9" s="11" t="s">
        <v>34</v>
      </c>
      <c r="B9" s="30" t="s">
        <v>39</v>
      </c>
      <c r="C9" s="30" t="s">
        <v>36</v>
      </c>
      <c r="D9" s="30" t="s">
        <v>33</v>
      </c>
      <c r="E9" s="30" t="s">
        <v>30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25</v>
      </c>
      <c r="O9" s="12">
        <v>25</v>
      </c>
      <c r="P9" s="12">
        <v>25</v>
      </c>
      <c r="Q9" s="12">
        <v>25</v>
      </c>
      <c r="R9" s="13">
        <v>8.3000000000000007</v>
      </c>
      <c r="S9" s="14">
        <f t="shared" si="1"/>
        <v>8.3000000000000007</v>
      </c>
      <c r="T9" s="15">
        <v>5</v>
      </c>
      <c r="U9" s="16" t="str">
        <f t="shared" si="0"/>
        <v/>
      </c>
      <c r="V9" s="17"/>
    </row>
    <row r="10" spans="1:22" ht="22.5" customHeight="1">
      <c r="A10" s="11" t="s">
        <v>34</v>
      </c>
      <c r="B10" s="30" t="s">
        <v>40</v>
      </c>
      <c r="C10" s="30" t="s">
        <v>36</v>
      </c>
      <c r="D10" s="30" t="s">
        <v>33</v>
      </c>
      <c r="E10" s="30" t="s">
        <v>30</v>
      </c>
      <c r="F10" s="12">
        <v>168</v>
      </c>
      <c r="G10" s="12">
        <v>165</v>
      </c>
      <c r="H10" s="12">
        <v>165</v>
      </c>
      <c r="I10" s="12">
        <v>165</v>
      </c>
      <c r="J10" s="12">
        <v>164</v>
      </c>
      <c r="K10" s="12">
        <v>163</v>
      </c>
      <c r="L10" s="12">
        <v>140</v>
      </c>
      <c r="M10" s="12">
        <v>139</v>
      </c>
      <c r="N10" s="12">
        <v>162</v>
      </c>
      <c r="O10" s="12">
        <v>162</v>
      </c>
      <c r="P10" s="12">
        <v>162</v>
      </c>
      <c r="Q10" s="12">
        <v>158</v>
      </c>
      <c r="R10" s="13">
        <v>159.30000000000001</v>
      </c>
      <c r="S10" s="14">
        <f t="shared" si="1"/>
        <v>159.4</v>
      </c>
      <c r="T10" s="15">
        <v>5</v>
      </c>
      <c r="U10" s="16" t="str">
        <f t="shared" si="0"/>
        <v/>
      </c>
      <c r="V10" s="17"/>
    </row>
    <row r="11" spans="1:22" ht="33.75" customHeight="1">
      <c r="A11" s="11" t="s">
        <v>34</v>
      </c>
      <c r="B11" s="30" t="s">
        <v>40</v>
      </c>
      <c r="C11" s="30" t="s">
        <v>41</v>
      </c>
      <c r="D11" s="30" t="s">
        <v>42</v>
      </c>
      <c r="E11" s="30" t="s">
        <v>30</v>
      </c>
      <c r="F11" s="12">
        <v>3</v>
      </c>
      <c r="G11" s="12">
        <v>3</v>
      </c>
      <c r="H11" s="12">
        <v>3</v>
      </c>
      <c r="I11" s="12">
        <v>3</v>
      </c>
      <c r="J11" s="12">
        <v>3</v>
      </c>
      <c r="K11" s="12">
        <v>3</v>
      </c>
      <c r="L11" s="12">
        <v>1</v>
      </c>
      <c r="M11" s="12">
        <v>1</v>
      </c>
      <c r="N11" s="12">
        <v>1</v>
      </c>
      <c r="O11" s="12">
        <v>1</v>
      </c>
      <c r="P11" s="12">
        <v>1</v>
      </c>
      <c r="Q11" s="12">
        <v>1</v>
      </c>
      <c r="R11" s="13">
        <v>2</v>
      </c>
      <c r="S11" s="14">
        <f t="shared" si="1"/>
        <v>2</v>
      </c>
      <c r="T11" s="15">
        <v>5</v>
      </c>
      <c r="U11" s="16" t="str">
        <f t="shared" si="0"/>
        <v/>
      </c>
      <c r="V11" s="17"/>
    </row>
    <row r="12" spans="1:22" ht="22.5" customHeight="1">
      <c r="A12" s="11" t="s">
        <v>34</v>
      </c>
      <c r="B12" s="30" t="s">
        <v>43</v>
      </c>
      <c r="C12" s="30" t="s">
        <v>36</v>
      </c>
      <c r="D12" s="30" t="s">
        <v>33</v>
      </c>
      <c r="E12" s="30" t="s">
        <v>30</v>
      </c>
      <c r="F12" s="12">
        <v>24</v>
      </c>
      <c r="G12" s="12">
        <v>24</v>
      </c>
      <c r="H12" s="12">
        <v>25</v>
      </c>
      <c r="I12" s="12">
        <v>25</v>
      </c>
      <c r="J12" s="12">
        <v>25</v>
      </c>
      <c r="K12" s="12">
        <v>25</v>
      </c>
      <c r="L12" s="12">
        <v>25</v>
      </c>
      <c r="M12" s="12">
        <v>25</v>
      </c>
      <c r="N12" s="12">
        <v>49</v>
      </c>
      <c r="O12" s="12">
        <v>49</v>
      </c>
      <c r="P12" s="12">
        <v>49</v>
      </c>
      <c r="Q12" s="12">
        <v>49</v>
      </c>
      <c r="R12" s="13">
        <v>33.299999999999997</v>
      </c>
      <c r="S12" s="14">
        <f t="shared" si="1"/>
        <v>32.799999999999997</v>
      </c>
      <c r="T12" s="15">
        <v>5</v>
      </c>
      <c r="U12" s="16" t="str">
        <f t="shared" si="0"/>
        <v/>
      </c>
      <c r="V12" s="17"/>
    </row>
    <row r="13" spans="1:22" ht="22.5" customHeight="1">
      <c r="A13" s="11" t="s">
        <v>34</v>
      </c>
      <c r="B13" s="30" t="s">
        <v>44</v>
      </c>
      <c r="C13" s="30" t="s">
        <v>36</v>
      </c>
      <c r="D13" s="30" t="s">
        <v>33</v>
      </c>
      <c r="E13" s="30" t="s">
        <v>30</v>
      </c>
      <c r="F13" s="12">
        <v>24</v>
      </c>
      <c r="G13" s="12">
        <v>23</v>
      </c>
      <c r="H13" s="12">
        <v>21</v>
      </c>
      <c r="I13" s="12">
        <v>21</v>
      </c>
      <c r="J13" s="12">
        <v>21</v>
      </c>
      <c r="K13" s="12">
        <v>21</v>
      </c>
      <c r="L13" s="12">
        <v>21</v>
      </c>
      <c r="M13" s="12">
        <v>21</v>
      </c>
      <c r="N13" s="12">
        <v>46</v>
      </c>
      <c r="O13" s="12">
        <v>46</v>
      </c>
      <c r="P13" s="12">
        <v>46</v>
      </c>
      <c r="Q13" s="12">
        <v>46</v>
      </c>
      <c r="R13" s="13">
        <v>29.8</v>
      </c>
      <c r="S13" s="14">
        <f t="shared" si="1"/>
        <v>29.8</v>
      </c>
      <c r="T13" s="15">
        <v>5</v>
      </c>
      <c r="U13" s="16" t="str">
        <f t="shared" si="0"/>
        <v/>
      </c>
      <c r="V13" s="17"/>
    </row>
    <row r="14" spans="1:22" ht="22.5" customHeight="1">
      <c r="A14" s="11" t="s">
        <v>34</v>
      </c>
      <c r="B14" s="30" t="s">
        <v>45</v>
      </c>
      <c r="C14" s="30" t="s">
        <v>41</v>
      </c>
      <c r="D14" s="30" t="s">
        <v>33</v>
      </c>
      <c r="E14" s="30" t="s">
        <v>30</v>
      </c>
      <c r="F14" s="12">
        <v>46</v>
      </c>
      <c r="G14" s="12">
        <v>46</v>
      </c>
      <c r="H14" s="12">
        <v>45</v>
      </c>
      <c r="I14" s="12">
        <v>45</v>
      </c>
      <c r="J14" s="12">
        <v>43</v>
      </c>
      <c r="K14" s="12">
        <v>43</v>
      </c>
      <c r="L14" s="12">
        <v>43</v>
      </c>
      <c r="M14" s="12">
        <v>43</v>
      </c>
      <c r="N14" s="12">
        <v>70</v>
      </c>
      <c r="O14" s="12">
        <v>70</v>
      </c>
      <c r="P14" s="12">
        <v>70</v>
      </c>
      <c r="Q14" s="12">
        <v>68</v>
      </c>
      <c r="R14" s="13">
        <v>54.3</v>
      </c>
      <c r="S14" s="14">
        <f t="shared" si="1"/>
        <v>52.7</v>
      </c>
      <c r="T14" s="15">
        <v>5</v>
      </c>
      <c r="U14" s="16" t="str">
        <f t="shared" si="0"/>
        <v/>
      </c>
      <c r="V14" s="17"/>
    </row>
    <row r="15" spans="1:22" ht="22.5" customHeight="1">
      <c r="A15" s="11" t="s">
        <v>34</v>
      </c>
      <c r="B15" s="30" t="s">
        <v>46</v>
      </c>
      <c r="C15" s="30" t="s">
        <v>36</v>
      </c>
      <c r="D15" s="30" t="s">
        <v>33</v>
      </c>
      <c r="E15" s="30" t="s">
        <v>30</v>
      </c>
      <c r="F15" s="12">
        <v>106</v>
      </c>
      <c r="G15" s="12">
        <v>106</v>
      </c>
      <c r="H15" s="12">
        <v>106</v>
      </c>
      <c r="I15" s="12">
        <v>104</v>
      </c>
      <c r="J15" s="12">
        <v>104</v>
      </c>
      <c r="K15" s="12">
        <v>104</v>
      </c>
      <c r="L15" s="12">
        <v>84</v>
      </c>
      <c r="M15" s="12">
        <v>84</v>
      </c>
      <c r="N15" s="12">
        <v>132</v>
      </c>
      <c r="O15" s="12">
        <v>132</v>
      </c>
      <c r="P15" s="12">
        <v>132</v>
      </c>
      <c r="Q15" s="12">
        <v>127</v>
      </c>
      <c r="R15" s="13">
        <v>112.7</v>
      </c>
      <c r="S15" s="14">
        <f t="shared" si="1"/>
        <v>110.1</v>
      </c>
      <c r="T15" s="15">
        <v>5</v>
      </c>
      <c r="U15" s="16" t="str">
        <f t="shared" si="0"/>
        <v/>
      </c>
      <c r="V15" s="17"/>
    </row>
    <row r="16" spans="1:22" ht="22.5" customHeight="1">
      <c r="A16" s="30" t="s">
        <v>34</v>
      </c>
      <c r="B16" s="30" t="s">
        <v>47</v>
      </c>
      <c r="C16" s="30" t="s">
        <v>36</v>
      </c>
      <c r="D16" s="30" t="s">
        <v>33</v>
      </c>
      <c r="E16" s="30" t="s">
        <v>30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25</v>
      </c>
      <c r="O16" s="12">
        <v>25</v>
      </c>
      <c r="P16" s="12">
        <v>25</v>
      </c>
      <c r="Q16" s="12">
        <v>25</v>
      </c>
      <c r="R16" s="13">
        <v>8.3000000000000007</v>
      </c>
      <c r="S16" s="14">
        <f t="shared" si="1"/>
        <v>8.3000000000000007</v>
      </c>
      <c r="T16" s="15">
        <v>5</v>
      </c>
      <c r="U16" s="16" t="str">
        <f t="shared" si="0"/>
        <v/>
      </c>
      <c r="V16" s="17"/>
    </row>
    <row r="17" spans="1:22" ht="22.5" customHeight="1">
      <c r="A17" s="11" t="s">
        <v>34</v>
      </c>
      <c r="B17" s="30" t="s">
        <v>48</v>
      </c>
      <c r="C17" s="30" t="s">
        <v>36</v>
      </c>
      <c r="D17" s="30" t="s">
        <v>33</v>
      </c>
      <c r="E17" s="30" t="s">
        <v>30</v>
      </c>
      <c r="F17" s="12">
        <v>91</v>
      </c>
      <c r="G17" s="12">
        <v>91</v>
      </c>
      <c r="H17" s="12">
        <v>90</v>
      </c>
      <c r="I17" s="12">
        <v>89</v>
      </c>
      <c r="J17" s="12">
        <v>89</v>
      </c>
      <c r="K17" s="12">
        <v>89</v>
      </c>
      <c r="L17" s="12">
        <v>72</v>
      </c>
      <c r="M17" s="12">
        <v>71</v>
      </c>
      <c r="N17" s="12">
        <v>91</v>
      </c>
      <c r="O17" s="12">
        <v>91</v>
      </c>
      <c r="P17" s="12">
        <v>89</v>
      </c>
      <c r="Q17" s="12">
        <v>87</v>
      </c>
      <c r="R17" s="13">
        <v>84.8</v>
      </c>
      <c r="S17" s="14">
        <f t="shared" si="1"/>
        <v>86.7</v>
      </c>
      <c r="T17" s="15">
        <v>5</v>
      </c>
      <c r="U17" s="16" t="str">
        <f t="shared" si="0"/>
        <v/>
      </c>
      <c r="V17" s="17"/>
    </row>
    <row r="18" spans="1:22" ht="22.5" customHeight="1">
      <c r="A18" s="11" t="s">
        <v>34</v>
      </c>
      <c r="B18" s="30" t="s">
        <v>49</v>
      </c>
      <c r="C18" s="30" t="s">
        <v>36</v>
      </c>
      <c r="D18" s="30" t="s">
        <v>33</v>
      </c>
      <c r="E18" s="30" t="s">
        <v>30</v>
      </c>
      <c r="F18" s="12">
        <v>173</v>
      </c>
      <c r="G18" s="12">
        <v>175</v>
      </c>
      <c r="H18" s="12">
        <v>174</v>
      </c>
      <c r="I18" s="12">
        <v>182</v>
      </c>
      <c r="J18" s="12">
        <v>182</v>
      </c>
      <c r="K18" s="12">
        <v>182</v>
      </c>
      <c r="L18" s="12">
        <v>139</v>
      </c>
      <c r="M18" s="12">
        <v>137</v>
      </c>
      <c r="N18" s="12">
        <v>159</v>
      </c>
      <c r="O18" s="12">
        <v>159</v>
      </c>
      <c r="P18" s="12">
        <v>159</v>
      </c>
      <c r="Q18" s="12">
        <v>158</v>
      </c>
      <c r="R18" s="13">
        <v>157.30000000000001</v>
      </c>
      <c r="S18" s="14">
        <f t="shared" si="1"/>
        <v>164.9</v>
      </c>
      <c r="T18" s="15">
        <v>5</v>
      </c>
      <c r="U18" s="16" t="str">
        <f t="shared" si="0"/>
        <v/>
      </c>
      <c r="V18" s="17"/>
    </row>
    <row r="19" spans="1:22" ht="22.5" customHeight="1">
      <c r="A19" s="11" t="s">
        <v>34</v>
      </c>
      <c r="B19" s="30" t="s">
        <v>50</v>
      </c>
      <c r="C19" s="30" t="s">
        <v>36</v>
      </c>
      <c r="D19" s="30" t="s">
        <v>33</v>
      </c>
      <c r="E19" s="30" t="s">
        <v>30</v>
      </c>
      <c r="F19" s="12">
        <v>21</v>
      </c>
      <c r="G19" s="12">
        <v>21</v>
      </c>
      <c r="H19" s="12">
        <v>21</v>
      </c>
      <c r="I19" s="12">
        <v>21</v>
      </c>
      <c r="J19" s="12">
        <v>21</v>
      </c>
      <c r="K19" s="12">
        <v>21</v>
      </c>
      <c r="L19" s="12">
        <v>4</v>
      </c>
      <c r="M19" s="12">
        <v>4</v>
      </c>
      <c r="N19" s="12">
        <v>3</v>
      </c>
      <c r="O19" s="12">
        <v>3</v>
      </c>
      <c r="P19" s="12">
        <v>3</v>
      </c>
      <c r="Q19" s="12">
        <v>3</v>
      </c>
      <c r="R19" s="13">
        <v>10.5</v>
      </c>
      <c r="S19" s="14">
        <f t="shared" si="1"/>
        <v>12.2</v>
      </c>
      <c r="T19" s="15">
        <v>5</v>
      </c>
      <c r="U19" s="16">
        <f t="shared" si="0"/>
        <v>16.190000000000001</v>
      </c>
      <c r="V19" s="31" t="s">
        <v>51</v>
      </c>
    </row>
    <row r="20" spans="1:22" ht="22.5" customHeight="1">
      <c r="A20" s="30" t="s">
        <v>34</v>
      </c>
      <c r="B20" s="30" t="s">
        <v>52</v>
      </c>
      <c r="C20" s="30" t="s">
        <v>36</v>
      </c>
      <c r="D20" s="30" t="s">
        <v>33</v>
      </c>
      <c r="E20" s="30" t="s">
        <v>30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25</v>
      </c>
      <c r="O20" s="12">
        <v>25</v>
      </c>
      <c r="P20" s="12">
        <v>25</v>
      </c>
      <c r="Q20" s="12">
        <v>25</v>
      </c>
      <c r="R20" s="13">
        <v>8.3000000000000007</v>
      </c>
      <c r="S20" s="14">
        <f t="shared" si="1"/>
        <v>8.3000000000000007</v>
      </c>
      <c r="T20" s="15">
        <v>5</v>
      </c>
      <c r="U20" s="16" t="str">
        <f t="shared" si="0"/>
        <v/>
      </c>
      <c r="V20" s="17"/>
    </row>
    <row r="21" spans="1:22" ht="22.5" customHeight="1">
      <c r="A21" s="11" t="s">
        <v>34</v>
      </c>
      <c r="B21" s="30" t="s">
        <v>53</v>
      </c>
      <c r="C21" s="30" t="s">
        <v>36</v>
      </c>
      <c r="D21" s="30" t="s">
        <v>33</v>
      </c>
      <c r="E21" s="30" t="s">
        <v>30</v>
      </c>
      <c r="F21" s="12">
        <v>1</v>
      </c>
      <c r="G21" s="12">
        <v>1</v>
      </c>
      <c r="H21" s="12">
        <v>1</v>
      </c>
      <c r="I21" s="12">
        <v>1</v>
      </c>
      <c r="J21" s="12">
        <v>1</v>
      </c>
      <c r="K21" s="12">
        <v>1</v>
      </c>
      <c r="L21" s="12">
        <v>1</v>
      </c>
      <c r="M21" s="12">
        <v>1</v>
      </c>
      <c r="N21" s="12">
        <v>0</v>
      </c>
      <c r="O21" s="12">
        <v>0</v>
      </c>
      <c r="P21" s="12">
        <v>0</v>
      </c>
      <c r="Q21" s="12">
        <v>0</v>
      </c>
      <c r="R21" s="13">
        <v>0.5</v>
      </c>
      <c r="S21" s="14">
        <f t="shared" si="1"/>
        <v>0.7</v>
      </c>
      <c r="T21" s="15">
        <v>5</v>
      </c>
      <c r="U21" s="16">
        <f t="shared" si="0"/>
        <v>40</v>
      </c>
      <c r="V21" s="31" t="s">
        <v>54</v>
      </c>
    </row>
    <row r="22" spans="1:22" ht="22.5" customHeight="1">
      <c r="A22" s="11" t="s">
        <v>34</v>
      </c>
      <c r="B22" s="30" t="s">
        <v>55</v>
      </c>
      <c r="C22" s="30" t="s">
        <v>36</v>
      </c>
      <c r="D22" s="30" t="s">
        <v>33</v>
      </c>
      <c r="E22" s="30" t="s">
        <v>30</v>
      </c>
      <c r="F22" s="12">
        <v>23</v>
      </c>
      <c r="G22" s="12">
        <v>23</v>
      </c>
      <c r="H22" s="12">
        <v>23</v>
      </c>
      <c r="I22" s="12">
        <v>23</v>
      </c>
      <c r="J22" s="12">
        <v>23</v>
      </c>
      <c r="K22" s="12">
        <v>23</v>
      </c>
      <c r="L22" s="12">
        <v>5</v>
      </c>
      <c r="M22" s="12">
        <v>2</v>
      </c>
      <c r="N22" s="12">
        <v>1</v>
      </c>
      <c r="O22" s="12">
        <v>1</v>
      </c>
      <c r="P22" s="12">
        <v>1</v>
      </c>
      <c r="Q22" s="12">
        <v>1</v>
      </c>
      <c r="R22" s="13">
        <v>12.5</v>
      </c>
      <c r="S22" s="14">
        <f t="shared" si="1"/>
        <v>12.4</v>
      </c>
      <c r="T22" s="15">
        <v>5</v>
      </c>
      <c r="U22" s="16" t="str">
        <f t="shared" si="0"/>
        <v/>
      </c>
      <c r="V22" s="17"/>
    </row>
    <row r="23" spans="1:22" ht="22.5" customHeight="1">
      <c r="A23" s="11" t="s">
        <v>34</v>
      </c>
      <c r="B23" s="30" t="s">
        <v>56</v>
      </c>
      <c r="C23" s="30" t="s">
        <v>36</v>
      </c>
      <c r="D23" s="30" t="s">
        <v>33</v>
      </c>
      <c r="E23" s="30" t="s">
        <v>30</v>
      </c>
      <c r="F23" s="12">
        <v>49</v>
      </c>
      <c r="G23" s="12">
        <v>49</v>
      </c>
      <c r="H23" s="12">
        <v>49</v>
      </c>
      <c r="I23" s="12">
        <v>48</v>
      </c>
      <c r="J23" s="12">
        <v>48</v>
      </c>
      <c r="K23" s="12">
        <v>48</v>
      </c>
      <c r="L23" s="12">
        <v>25</v>
      </c>
      <c r="M23" s="12">
        <v>25</v>
      </c>
      <c r="N23" s="12">
        <v>25</v>
      </c>
      <c r="O23" s="12">
        <v>25</v>
      </c>
      <c r="P23" s="12">
        <v>24</v>
      </c>
      <c r="Q23" s="12">
        <v>24</v>
      </c>
      <c r="R23" s="13">
        <v>35</v>
      </c>
      <c r="S23" s="14">
        <f t="shared" si="1"/>
        <v>36.6</v>
      </c>
      <c r="T23" s="15">
        <v>5</v>
      </c>
      <c r="U23" s="16" t="str">
        <f t="shared" si="0"/>
        <v/>
      </c>
      <c r="V23" s="17"/>
    </row>
    <row r="24" spans="1:22" ht="22.5" customHeight="1">
      <c r="A24" s="11" t="s">
        <v>34</v>
      </c>
      <c r="B24" s="30" t="s">
        <v>57</v>
      </c>
      <c r="C24" s="30" t="s">
        <v>36</v>
      </c>
      <c r="D24" s="30" t="s">
        <v>33</v>
      </c>
      <c r="E24" s="30" t="s">
        <v>30</v>
      </c>
      <c r="F24" s="12">
        <v>49</v>
      </c>
      <c r="G24" s="12">
        <v>49</v>
      </c>
      <c r="H24" s="12">
        <v>49</v>
      </c>
      <c r="I24" s="12">
        <v>49</v>
      </c>
      <c r="J24" s="12">
        <v>48</v>
      </c>
      <c r="K24" s="12">
        <v>47</v>
      </c>
      <c r="L24" s="12">
        <v>47</v>
      </c>
      <c r="M24" s="12">
        <v>46</v>
      </c>
      <c r="N24" s="12">
        <v>97</v>
      </c>
      <c r="O24" s="12">
        <v>97</v>
      </c>
      <c r="P24" s="12">
        <v>97</v>
      </c>
      <c r="Q24" s="12">
        <v>93</v>
      </c>
      <c r="R24" s="13">
        <v>65.7</v>
      </c>
      <c r="S24" s="14">
        <f t="shared" si="1"/>
        <v>64</v>
      </c>
      <c r="T24" s="15">
        <v>5</v>
      </c>
      <c r="U24" s="16" t="str">
        <f t="shared" si="0"/>
        <v/>
      </c>
      <c r="V24" s="17"/>
    </row>
    <row r="25" spans="1:22" ht="22.5" customHeight="1">
      <c r="A25" s="11" t="s">
        <v>34</v>
      </c>
      <c r="B25" s="30" t="s">
        <v>58</v>
      </c>
      <c r="C25" s="30" t="s">
        <v>36</v>
      </c>
      <c r="D25" s="30" t="s">
        <v>33</v>
      </c>
      <c r="E25" s="30" t="s">
        <v>30</v>
      </c>
      <c r="F25" s="12">
        <v>24</v>
      </c>
      <c r="G25" s="12">
        <v>24</v>
      </c>
      <c r="H25" s="12">
        <v>24</v>
      </c>
      <c r="I25" s="12">
        <v>23</v>
      </c>
      <c r="J25" s="12">
        <v>23</v>
      </c>
      <c r="K25" s="12">
        <v>23</v>
      </c>
      <c r="L25" s="12">
        <v>23</v>
      </c>
      <c r="M25" s="12">
        <v>22</v>
      </c>
      <c r="N25" s="12">
        <v>74</v>
      </c>
      <c r="O25" s="12">
        <v>74</v>
      </c>
      <c r="P25" s="12">
        <v>75</v>
      </c>
      <c r="Q25" s="12">
        <v>74</v>
      </c>
      <c r="R25" s="13">
        <v>40.700000000000003</v>
      </c>
      <c r="S25" s="14">
        <f t="shared" si="1"/>
        <v>40.299999999999997</v>
      </c>
      <c r="T25" s="15">
        <v>5</v>
      </c>
      <c r="U25" s="16" t="str">
        <f t="shared" si="0"/>
        <v/>
      </c>
      <c r="V25" s="17"/>
    </row>
    <row r="26" spans="1:22" ht="22.5" customHeight="1">
      <c r="A26" s="11" t="s">
        <v>34</v>
      </c>
      <c r="B26" s="11" t="s">
        <v>59</v>
      </c>
      <c r="C26" s="11" t="s">
        <v>36</v>
      </c>
      <c r="D26" s="11" t="s">
        <v>33</v>
      </c>
      <c r="E26" s="11" t="s">
        <v>30</v>
      </c>
      <c r="F26" s="12">
        <v>59</v>
      </c>
      <c r="G26" s="12">
        <v>58</v>
      </c>
      <c r="H26" s="12">
        <v>59</v>
      </c>
      <c r="I26" s="12">
        <v>57</v>
      </c>
      <c r="J26" s="12">
        <v>55</v>
      </c>
      <c r="K26" s="12">
        <v>55</v>
      </c>
      <c r="L26" s="12">
        <v>40</v>
      </c>
      <c r="M26" s="12">
        <v>40</v>
      </c>
      <c r="N26" s="12">
        <v>38</v>
      </c>
      <c r="O26" s="12">
        <v>38</v>
      </c>
      <c r="P26" s="12">
        <v>36</v>
      </c>
      <c r="Q26" s="12">
        <v>36</v>
      </c>
      <c r="R26" s="13">
        <v>49.5</v>
      </c>
      <c r="S26" s="14">
        <f t="shared" si="1"/>
        <v>47.6</v>
      </c>
      <c r="T26" s="15">
        <v>5</v>
      </c>
      <c r="U26" s="16" t="str">
        <f t="shared" ref="U26:U37" si="2">IF(ABS(ROUND(((S26-R26)/R26*100),2))&gt;T26,ROUND(((S26-R26)/R26*100),2),"")</f>
        <v/>
      </c>
      <c r="V26" s="17"/>
    </row>
    <row r="27" spans="1:22" ht="22.5" customHeight="1">
      <c r="A27" s="11" t="s">
        <v>34</v>
      </c>
      <c r="B27" s="11" t="s">
        <v>60</v>
      </c>
      <c r="C27" s="11" t="s">
        <v>36</v>
      </c>
      <c r="D27" s="11" t="s">
        <v>33</v>
      </c>
      <c r="E27" s="11" t="s">
        <v>30</v>
      </c>
      <c r="F27" s="12">
        <v>63</v>
      </c>
      <c r="G27" s="12">
        <v>63</v>
      </c>
      <c r="H27" s="12">
        <v>62</v>
      </c>
      <c r="I27" s="12">
        <v>62</v>
      </c>
      <c r="J27" s="12">
        <v>62</v>
      </c>
      <c r="K27" s="12">
        <v>62</v>
      </c>
      <c r="L27" s="12">
        <v>42</v>
      </c>
      <c r="M27" s="12">
        <v>42</v>
      </c>
      <c r="N27" s="12">
        <v>42</v>
      </c>
      <c r="O27" s="12">
        <v>42</v>
      </c>
      <c r="P27" s="12">
        <v>42</v>
      </c>
      <c r="Q27" s="12">
        <v>42</v>
      </c>
      <c r="R27" s="13">
        <v>53</v>
      </c>
      <c r="S27" s="14">
        <f t="shared" si="1"/>
        <v>52.2</v>
      </c>
      <c r="T27" s="15">
        <v>5</v>
      </c>
      <c r="U27" s="16" t="str">
        <f t="shared" si="2"/>
        <v/>
      </c>
      <c r="V27" s="17"/>
    </row>
    <row r="28" spans="1:22" ht="22.5" customHeight="1">
      <c r="A28" s="11" t="s">
        <v>34</v>
      </c>
      <c r="B28" s="11" t="s">
        <v>60</v>
      </c>
      <c r="C28" s="11" t="s">
        <v>41</v>
      </c>
      <c r="D28" s="11" t="s">
        <v>33</v>
      </c>
      <c r="E28" s="11" t="s">
        <v>30</v>
      </c>
      <c r="F28" s="12">
        <v>27</v>
      </c>
      <c r="G28" s="12">
        <v>26</v>
      </c>
      <c r="H28" s="12">
        <v>26</v>
      </c>
      <c r="I28" s="12">
        <v>26</v>
      </c>
      <c r="J28" s="12">
        <v>26</v>
      </c>
      <c r="K28" s="12">
        <v>26</v>
      </c>
      <c r="L28" s="12">
        <v>1</v>
      </c>
      <c r="M28" s="12">
        <v>1</v>
      </c>
      <c r="N28" s="12">
        <v>0</v>
      </c>
      <c r="O28" s="12">
        <v>0</v>
      </c>
      <c r="P28" s="12">
        <v>0</v>
      </c>
      <c r="Q28" s="12">
        <v>0</v>
      </c>
      <c r="R28" s="13">
        <v>12.5</v>
      </c>
      <c r="S28" s="14">
        <f t="shared" si="1"/>
        <v>13.3</v>
      </c>
      <c r="T28" s="15">
        <v>5</v>
      </c>
      <c r="U28" s="16">
        <f t="shared" si="2"/>
        <v>6.4</v>
      </c>
      <c r="V28" s="17" t="s">
        <v>61</v>
      </c>
    </row>
    <row r="29" spans="1:22" ht="22.5" customHeight="1">
      <c r="A29" s="11" t="s">
        <v>34</v>
      </c>
      <c r="B29" s="11" t="s">
        <v>62</v>
      </c>
      <c r="C29" s="11" t="s">
        <v>36</v>
      </c>
      <c r="D29" s="11" t="s">
        <v>33</v>
      </c>
      <c r="E29" s="11" t="s">
        <v>30</v>
      </c>
      <c r="F29" s="12">
        <v>144</v>
      </c>
      <c r="G29" s="12">
        <v>144</v>
      </c>
      <c r="H29" s="12">
        <v>144</v>
      </c>
      <c r="I29" s="12">
        <v>144</v>
      </c>
      <c r="J29" s="12">
        <v>143</v>
      </c>
      <c r="K29" s="12">
        <v>142</v>
      </c>
      <c r="L29" s="12">
        <v>106</v>
      </c>
      <c r="M29" s="12">
        <v>103</v>
      </c>
      <c r="N29" s="12">
        <v>126</v>
      </c>
      <c r="O29" s="12">
        <v>124</v>
      </c>
      <c r="P29" s="12">
        <v>124</v>
      </c>
      <c r="Q29" s="12">
        <v>124</v>
      </c>
      <c r="R29" s="13">
        <v>133.80000000000001</v>
      </c>
      <c r="S29" s="14">
        <f t="shared" si="1"/>
        <v>130.69999999999999</v>
      </c>
      <c r="T29" s="15">
        <v>5</v>
      </c>
      <c r="U29" s="16" t="str">
        <f t="shared" si="2"/>
        <v/>
      </c>
      <c r="V29" s="17"/>
    </row>
    <row r="30" spans="1:22" ht="22.5" customHeight="1">
      <c r="A30" s="11" t="s">
        <v>34</v>
      </c>
      <c r="B30" s="11" t="s">
        <v>63</v>
      </c>
      <c r="C30" s="11" t="s">
        <v>36</v>
      </c>
      <c r="D30" s="11" t="s">
        <v>33</v>
      </c>
      <c r="E30" s="11" t="s">
        <v>30</v>
      </c>
      <c r="F30" s="12">
        <v>38</v>
      </c>
      <c r="G30" s="12">
        <v>38</v>
      </c>
      <c r="H30" s="12">
        <v>38</v>
      </c>
      <c r="I30" s="12">
        <v>38</v>
      </c>
      <c r="J30" s="12">
        <v>38</v>
      </c>
      <c r="K30" s="12">
        <v>38</v>
      </c>
      <c r="L30" s="12">
        <v>22</v>
      </c>
      <c r="M30" s="12">
        <v>22</v>
      </c>
      <c r="N30" s="12">
        <v>22</v>
      </c>
      <c r="O30" s="12">
        <v>22</v>
      </c>
      <c r="P30" s="12">
        <v>22</v>
      </c>
      <c r="Q30" s="12">
        <v>22</v>
      </c>
      <c r="R30" s="13">
        <v>30.3</v>
      </c>
      <c r="S30" s="14">
        <f t="shared" si="1"/>
        <v>30</v>
      </c>
      <c r="T30" s="15">
        <v>5</v>
      </c>
      <c r="U30" s="16" t="str">
        <f t="shared" si="2"/>
        <v/>
      </c>
      <c r="V30" s="17"/>
    </row>
    <row r="31" spans="1:22" ht="22.5" customHeight="1">
      <c r="A31" s="11" t="s">
        <v>34</v>
      </c>
      <c r="B31" s="11" t="s">
        <v>64</v>
      </c>
      <c r="C31" s="11" t="s">
        <v>36</v>
      </c>
      <c r="D31" s="11" t="s">
        <v>33</v>
      </c>
      <c r="E31" s="11" t="s">
        <v>30</v>
      </c>
      <c r="F31" s="12">
        <v>49</v>
      </c>
      <c r="G31" s="12">
        <v>47</v>
      </c>
      <c r="H31" s="12">
        <v>47</v>
      </c>
      <c r="I31" s="12">
        <v>47</v>
      </c>
      <c r="J31" s="12">
        <v>47</v>
      </c>
      <c r="K31" s="12">
        <v>47</v>
      </c>
      <c r="L31" s="12">
        <v>46</v>
      </c>
      <c r="M31" s="12">
        <v>45</v>
      </c>
      <c r="N31" s="12">
        <v>69</v>
      </c>
      <c r="O31" s="12">
        <v>68</v>
      </c>
      <c r="P31" s="12">
        <v>68</v>
      </c>
      <c r="Q31" s="12">
        <v>68</v>
      </c>
      <c r="R31" s="13">
        <v>56.3</v>
      </c>
      <c r="S31" s="14">
        <f t="shared" si="1"/>
        <v>54</v>
      </c>
      <c r="T31" s="15">
        <v>5</v>
      </c>
      <c r="U31" s="16" t="str">
        <f t="shared" si="2"/>
        <v/>
      </c>
      <c r="V31" s="17"/>
    </row>
    <row r="32" spans="1:22" ht="22.5" customHeight="1">
      <c r="A32" s="11" t="s">
        <v>34</v>
      </c>
      <c r="B32" s="11" t="s">
        <v>65</v>
      </c>
      <c r="C32" s="11" t="s">
        <v>36</v>
      </c>
      <c r="D32" s="11" t="s">
        <v>33</v>
      </c>
      <c r="E32" s="11" t="s">
        <v>30</v>
      </c>
      <c r="F32" s="12">
        <v>2</v>
      </c>
      <c r="G32" s="12">
        <v>2</v>
      </c>
      <c r="H32" s="12">
        <v>2</v>
      </c>
      <c r="I32" s="12">
        <v>2</v>
      </c>
      <c r="J32" s="12">
        <v>2</v>
      </c>
      <c r="K32" s="12">
        <v>2</v>
      </c>
      <c r="L32" s="12">
        <v>2</v>
      </c>
      <c r="M32" s="12">
        <v>2</v>
      </c>
      <c r="N32" s="12">
        <v>2</v>
      </c>
      <c r="O32" s="12">
        <v>2</v>
      </c>
      <c r="P32" s="12">
        <v>2</v>
      </c>
      <c r="Q32" s="12">
        <v>2</v>
      </c>
      <c r="R32" s="13">
        <v>1</v>
      </c>
      <c r="S32" s="14">
        <f t="shared" si="1"/>
        <v>2</v>
      </c>
      <c r="T32" s="15">
        <v>5</v>
      </c>
      <c r="U32" s="16">
        <f t="shared" si="2"/>
        <v>100</v>
      </c>
      <c r="V32" s="17" t="s">
        <v>66</v>
      </c>
    </row>
    <row r="33" spans="1:22" ht="22.5" customHeight="1">
      <c r="A33" s="11" t="s">
        <v>34</v>
      </c>
      <c r="B33" s="11" t="s">
        <v>67</v>
      </c>
      <c r="C33" s="11" t="s">
        <v>36</v>
      </c>
      <c r="D33" s="11" t="s">
        <v>33</v>
      </c>
      <c r="E33" s="11" t="s">
        <v>30</v>
      </c>
      <c r="F33" s="12">
        <v>64</v>
      </c>
      <c r="G33" s="12">
        <v>63</v>
      </c>
      <c r="H33" s="12">
        <v>62</v>
      </c>
      <c r="I33" s="12">
        <v>63</v>
      </c>
      <c r="J33" s="12">
        <v>62</v>
      </c>
      <c r="K33" s="12">
        <v>59</v>
      </c>
      <c r="L33" s="12">
        <v>40</v>
      </c>
      <c r="M33" s="12">
        <v>40</v>
      </c>
      <c r="N33" s="12">
        <v>41</v>
      </c>
      <c r="O33" s="12">
        <v>38</v>
      </c>
      <c r="P33" s="12">
        <v>38</v>
      </c>
      <c r="Q33" s="12">
        <v>38</v>
      </c>
      <c r="R33" s="13">
        <v>51.5</v>
      </c>
      <c r="S33" s="14">
        <f t="shared" si="1"/>
        <v>50.7</v>
      </c>
      <c r="T33" s="15">
        <v>5</v>
      </c>
      <c r="U33" s="16" t="str">
        <f t="shared" si="2"/>
        <v/>
      </c>
      <c r="V33" s="17"/>
    </row>
    <row r="34" spans="1:22" ht="33.75" customHeight="1">
      <c r="A34" s="11" t="s">
        <v>34</v>
      </c>
      <c r="B34" s="11" t="s">
        <v>67</v>
      </c>
      <c r="C34" s="11" t="s">
        <v>41</v>
      </c>
      <c r="D34" s="11" t="s">
        <v>33</v>
      </c>
      <c r="E34" s="11" t="s">
        <v>30</v>
      </c>
      <c r="F34" s="12">
        <v>1</v>
      </c>
      <c r="G34" s="12">
        <v>1</v>
      </c>
      <c r="H34" s="12">
        <v>1</v>
      </c>
      <c r="I34" s="12">
        <v>1</v>
      </c>
      <c r="J34" s="12">
        <v>1</v>
      </c>
      <c r="K34" s="12">
        <v>1</v>
      </c>
      <c r="L34" s="12">
        <v>1</v>
      </c>
      <c r="M34" s="12">
        <v>1</v>
      </c>
      <c r="N34" s="12">
        <v>1</v>
      </c>
      <c r="O34" s="12">
        <v>1</v>
      </c>
      <c r="P34" s="12">
        <v>1</v>
      </c>
      <c r="Q34" s="12">
        <v>1</v>
      </c>
      <c r="R34" s="13">
        <v>1</v>
      </c>
      <c r="S34" s="14">
        <f t="shared" si="1"/>
        <v>1</v>
      </c>
      <c r="T34" s="15">
        <v>5</v>
      </c>
      <c r="U34" s="16" t="str">
        <f t="shared" si="2"/>
        <v/>
      </c>
      <c r="V34" s="17"/>
    </row>
    <row r="35" spans="1:22" ht="33.75" customHeight="1">
      <c r="A35" s="11" t="s">
        <v>34</v>
      </c>
      <c r="B35" s="11" t="s">
        <v>68</v>
      </c>
      <c r="C35" s="11" t="s">
        <v>36</v>
      </c>
      <c r="D35" s="11" t="s">
        <v>33</v>
      </c>
      <c r="E35" s="11" t="s">
        <v>30</v>
      </c>
      <c r="F35" s="12">
        <v>43</v>
      </c>
      <c r="G35" s="12">
        <v>43</v>
      </c>
      <c r="H35" s="12">
        <v>43</v>
      </c>
      <c r="I35" s="12">
        <v>43</v>
      </c>
      <c r="J35" s="12">
        <v>43</v>
      </c>
      <c r="K35" s="12">
        <v>42</v>
      </c>
      <c r="L35" s="12">
        <v>25</v>
      </c>
      <c r="M35" s="12">
        <v>25</v>
      </c>
      <c r="N35" s="12">
        <v>25</v>
      </c>
      <c r="O35" s="12">
        <v>25</v>
      </c>
      <c r="P35" s="12">
        <v>25</v>
      </c>
      <c r="Q35" s="12">
        <v>25</v>
      </c>
      <c r="R35" s="13">
        <v>29.5</v>
      </c>
      <c r="S35" s="14">
        <f t="shared" si="1"/>
        <v>33.9</v>
      </c>
      <c r="T35" s="15">
        <v>5</v>
      </c>
      <c r="U35" s="16">
        <f t="shared" si="2"/>
        <v>14.92</v>
      </c>
      <c r="V35" s="17" t="s">
        <v>69</v>
      </c>
    </row>
    <row r="36" spans="1:22" ht="22.5" customHeight="1">
      <c r="A36" s="11" t="s">
        <v>34</v>
      </c>
      <c r="B36" s="11" t="s">
        <v>70</v>
      </c>
      <c r="C36" s="11" t="s">
        <v>36</v>
      </c>
      <c r="D36" s="11" t="s">
        <v>33</v>
      </c>
      <c r="E36" s="11" t="s">
        <v>30</v>
      </c>
      <c r="F36" s="12">
        <v>24</v>
      </c>
      <c r="G36" s="12">
        <v>25</v>
      </c>
      <c r="H36" s="12">
        <v>25</v>
      </c>
      <c r="I36" s="12">
        <v>25</v>
      </c>
      <c r="J36" s="12">
        <v>25</v>
      </c>
      <c r="K36" s="12">
        <v>25</v>
      </c>
      <c r="L36" s="12">
        <v>25</v>
      </c>
      <c r="M36" s="12">
        <v>25</v>
      </c>
      <c r="N36" s="12">
        <v>51</v>
      </c>
      <c r="O36" s="12">
        <v>51</v>
      </c>
      <c r="P36" s="12">
        <v>50</v>
      </c>
      <c r="Q36" s="12">
        <v>50</v>
      </c>
      <c r="R36" s="13">
        <v>32.299999999999997</v>
      </c>
      <c r="S36" s="14">
        <f t="shared" si="1"/>
        <v>33.4</v>
      </c>
      <c r="T36" s="15">
        <v>5</v>
      </c>
      <c r="U36" s="16" t="str">
        <f t="shared" si="2"/>
        <v/>
      </c>
      <c r="V36" s="17"/>
    </row>
    <row r="37" spans="1:22" ht="22.5" customHeight="1">
      <c r="A37" s="11" t="s">
        <v>34</v>
      </c>
      <c r="B37" s="11" t="s">
        <v>71</v>
      </c>
      <c r="C37" s="11" t="s">
        <v>36</v>
      </c>
      <c r="D37" s="11" t="s">
        <v>33</v>
      </c>
      <c r="E37" s="11" t="s">
        <v>30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25</v>
      </c>
      <c r="O37" s="12">
        <v>25</v>
      </c>
      <c r="P37" s="12">
        <v>25</v>
      </c>
      <c r="Q37" s="12">
        <v>25</v>
      </c>
      <c r="R37" s="13">
        <v>8.3000000000000007</v>
      </c>
      <c r="S37" s="14">
        <f t="shared" si="1"/>
        <v>8.3000000000000007</v>
      </c>
      <c r="T37" s="15">
        <v>5</v>
      </c>
      <c r="U37" s="16" t="str">
        <f t="shared" si="2"/>
        <v/>
      </c>
      <c r="V37" s="17"/>
    </row>
    <row r="38" spans="1:22" ht="22.5" customHeight="1">
      <c r="A38" s="3" t="s">
        <v>34</v>
      </c>
      <c r="B38" s="3"/>
      <c r="C38" s="3"/>
      <c r="D38" s="3"/>
      <c r="E38" s="3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5"/>
      <c r="S38" s="6"/>
      <c r="T38" s="7"/>
      <c r="U38" s="10"/>
      <c r="V38" s="9"/>
    </row>
  </sheetData>
  <sheetProtection formatCells="0" formatColumns="0" formatRows="0" autoFilter="0"/>
  <mergeCells count="5">
    <mergeCell ref="A1:C1"/>
    <mergeCell ref="D1:E1"/>
    <mergeCell ref="F1:Q1"/>
    <mergeCell ref="R1:S1"/>
    <mergeCell ref="T1:V1"/>
  </mergeCells>
  <pageMargins left="0.75" right="0.75" top="1" bottom="1" header="0.5" footer="0.5"/>
  <pageSetup orientation="portrait" r:id="rId1"/>
  <customProperties>
    <customPr name="1" r:id="rId2"/>
    <customPr name="2" r:id="rId3"/>
    <customPr name="3" r:id="rId4"/>
  </customProperties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Виноградова С.В.</dc:creator>
  <cp:keywords/>
  <dc:description/>
  <cp:lastModifiedBy>Паша</cp:lastModifiedBy>
  <cp:revision/>
  <dcterms:created xsi:type="dcterms:W3CDTF">2020-01-28T09:28:06Z</dcterms:created>
  <dcterms:modified xsi:type="dcterms:W3CDTF">2024-08-25T01:14:50Z</dcterms:modified>
  <cp:category/>
  <cp:contentStatus/>
</cp:coreProperties>
</file>